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5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4" i="6"/>
  <c r="U43"/>
  <c r="U42"/>
  <c r="U41"/>
  <c r="U40"/>
  <c r="U28"/>
  <c r="R28"/>
  <c r="U36" l="1"/>
  <c r="R36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39" i="6"/>
  <c r="R38"/>
  <c r="R37"/>
  <c r="R34"/>
  <c r="R32"/>
  <c r="R31"/>
  <c r="R30"/>
  <c r="R29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6" i="7"/>
  <c r="U43"/>
  <c r="R43"/>
  <c r="U26" i="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U39" i="6"/>
  <c r="U38"/>
  <c r="U37"/>
  <c r="U35"/>
  <c r="U33"/>
  <c r="U32"/>
  <c r="U31"/>
  <c r="U30"/>
  <c r="U29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V34" i="2"/>
  <c r="U28" i="4" l="1"/>
  <c r="U46" s="1"/>
  <c r="U49" i="7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50" i="7"/>
  <c r="K12" s="1"/>
  <c r="U45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<sst xmlns="http://schemas.openxmlformats.org/spreadsheetml/2006/main" count="1139" uniqueCount="215">
  <si>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</si>
  <si>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</si>
  <si>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</si>
  <si>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</si>
  <si>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</si>
  <si>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</si>
  <si>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</si>
  <si>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</si>
  <si>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</si>
  <si>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</si>
  <si>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</si>
  <si>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</si>
  <si>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</si>
  <si>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</si>
  <si>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</si>
  <si>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</si>
  <si>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</si>
  <si>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</si>
  <si>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</si>
  <si>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</si>
  <si>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</si>
  <si>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</si>
  <si>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</si>
  <si>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</si>
  <si>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</si>
  <si>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</si>
  <si>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</si>
  <si>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</si>
  <si>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</si>
  <si>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</si>
  <si>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</si>
  <si>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</si>
  <si>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</si>
  <si>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</si>
  <si>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</si>
  <si>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</si>
  <si>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</si>
  <si>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</si>
  <si>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</si>
  <si>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</si>
  <si>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</si>
  <si>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</si>
  <si>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</si>
  <si>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</si>
  <si>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</si>
  <si>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</si>
  <si>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</si>
  <si>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</si>
  <si>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</si>
  <si>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</si>
  <si>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</si>
  <si>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</si>
  <si>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</si>
  <si>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</si>
  <si>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</si>
  <si>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</si>
  <si>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</si>
  <si>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</si>
  <si>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</si>
  <si>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</si>
  <si>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</si>
  <si>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</si>
  <si>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</si>
  <si>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</si>
  <si>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</si>
  <si>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</si>
  <si>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</si>
  <si>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</si>
  <si>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</si>
  <si>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</si>
  <si>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</si>
  <si>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</si>
  <si>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</si>
  <si>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</si>
  <si>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</si>
  <si>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</si>
  <si>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</si>
  <si>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</si>
  <si>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</si>
  <si>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</si>
  <si>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</si>
  <si>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</si>
  <si>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</si>
  <si>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</si>
  <si>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</si>
  <si>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</si>
  <si>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</si>
  <si>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</si>
  <si>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</si>
  <si>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</si>
  <si>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</si>
  <si>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</si>
  <si>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</si>
  <si>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</si>
  <si>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</si>
  <si>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</si>
  <si>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</si>
  <si>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</si>
  <si>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</si>
  <si>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</si>
  <si>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</si>
  <si>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</si>
  <si>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</si>
  <si>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</si>
  <si>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</si>
  <si>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</si>
  <si>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</si>
  <si>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</si>
  <si>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</si>
  <si>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</si>
  <si>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</si>
  <si>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</si>
  <si>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</si>
  <si>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</si>
  <si>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</si>
  <si>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</si>
  <si>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</si>
  <si>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</si>
  <si>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</si>
  <si>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</si>
  <si>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</si>
  <si>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</si>
  <si>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</si>
  <si>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</si>
  <si>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</si>
  <si>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</si>
  <si>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</si>
  <si>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</si>
  <si>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</si>
  <si>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</si>
  <si>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</si>
  <si>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</si>
  <si>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</si>
  <si>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</si>
  <si>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</si>
  <si>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</si>
  <si>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</si>
  <si>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</si>
  <si>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</si>
  <si>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</si>
  <si>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</si>
  <si>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</si>
  <si>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</si>
  <si>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</si>
  <si>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</si>
  <si>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</si>
  <si>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</si>
  <si>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</si>
  <si>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</si>
  <si>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</si>
  <si>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</si>
  <si>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</si>
  <si>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</si>
  <si>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</si>
  <si>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</si>
  <si>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</si>
  <si>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</si>
  <si>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</si>
  <si>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</si>
  <si>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</si>
  <si>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</si>
  <si>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</si>
  <si>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</si>
  <si>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</si>
  <si>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</si>
  <si>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</si>
  <si>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</si>
  <si>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</si>
  <si>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</si>
  <si>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</si>
  <si>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</si>
  <si>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</si>
  <si>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</si>
  <si>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</si>
  <si>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</si>
  <si>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</si>
  <si>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</si>
  <si>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</si>
  <si>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</si>
  <si>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</si>
  <si>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</si>
  <si>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</si>
  <si>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</si>
  <si>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</si>
  <si>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</si>
  <si>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</si>
  <si>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</si>
  <si>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</si>
  <si>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</si>
  <si>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</si>
  <si>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</si>
  <si>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</si>
  <si>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</si>
  <si>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</si>
  <si>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</si>
  <si>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</si>
  <si>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</si>
  <si>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</si>
  <si>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</si>
  <si>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</si>
  <si>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</si>
  <si>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</si>
  <si>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 xml:space="preserve">сметана </t>
  </si>
  <si>
    <t>Д/сад</t>
  </si>
  <si>
    <t>Васнина С.А.</t>
  </si>
  <si>
    <t>биточки мясные</t>
  </si>
  <si>
    <t>Фатеева О.С.</t>
  </si>
  <si>
    <t>Чернова Н.Н.</t>
  </si>
  <si>
    <t>гороховое пюре</t>
  </si>
  <si>
    <t>горох</t>
  </si>
  <si>
    <t>каша геркулесовая молочная с маслом</t>
  </si>
  <si>
    <t>крупа геркулес</t>
  </si>
  <si>
    <t>15.04.2024г</t>
  </si>
  <si>
    <t>"15"  апрель 2024г.</t>
  </si>
  <si>
    <t>суп овощной со сметаной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</si>
</sst>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188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186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 t="s">
        <v>78</v>
      </c>
      <c r="P8" s="92" t="s">
        <v>187</v>
      </c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101</v>
      </c>
      <c r="F12" s="123"/>
      <c r="G12" s="123">
        <v>1</v>
      </c>
      <c r="H12" s="123"/>
      <c r="I12" s="123" t="s">
        <v>101</v>
      </c>
      <c r="J12" s="125"/>
      <c r="K12" s="237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23.2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8"/>
      <c r="D20" s="256"/>
      <c r="E20" s="256" t="s">
        <v>102</v>
      </c>
      <c r="F20" s="256" t="s">
        <v>87</v>
      </c>
      <c r="G20" s="256" t="s">
        <v>103</v>
      </c>
      <c r="H20" s="256" t="s">
        <v>65</v>
      </c>
      <c r="I20" s="256"/>
      <c r="J20" s="256" t="s">
        <v>94</v>
      </c>
      <c r="K20" s="256" t="s">
        <v>95</v>
      </c>
      <c r="L20" s="256" t="s">
        <v>104</v>
      </c>
      <c r="M20" s="256" t="s">
        <v>105</v>
      </c>
      <c r="N20" s="256" t="s">
        <v>58</v>
      </c>
      <c r="O20" s="256" t="s">
        <v>106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6.2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>
      <c r="A25" s="153" t="s">
        <v>121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9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107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9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9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9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108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9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9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9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9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9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169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9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9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9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9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170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9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9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171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9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9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9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9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106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8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9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9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190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10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 t="s">
        <v>192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9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139" t="s">
        <v>34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139" t="s">
        <v>39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6" t="s">
        <v>164</v>
      </c>
      <c r="E20" s="256" t="s">
        <v>114</v>
      </c>
      <c r="F20" s="256" t="s">
        <v>142</v>
      </c>
      <c r="G20" s="256"/>
      <c r="H20" s="256"/>
      <c r="I20" s="256"/>
      <c r="J20" s="256" t="s">
        <v>165</v>
      </c>
      <c r="K20" s="256" t="s">
        <v>166</v>
      </c>
      <c r="L20" s="256" t="s">
        <v>128</v>
      </c>
      <c r="M20" s="256" t="s">
        <v>167</v>
      </c>
      <c r="N20" s="256" t="s">
        <v>58</v>
      </c>
      <c r="O20" s="256" t="s">
        <v>198</v>
      </c>
      <c r="P20" s="256"/>
      <c r="Q20" s="256"/>
      <c r="R20" s="260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168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110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191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109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121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199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0" t="s">
        <v>1</v>
      </c>
      <c r="V1" s="250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1" t="s">
        <v>3</v>
      </c>
      <c r="V2" s="251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105"/>
      <c r="M9" s="94"/>
      <c r="N9" s="92"/>
      <c r="O9" s="92" t="s">
        <v>89</v>
      </c>
      <c r="P9" s="92" t="s">
        <v>173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3" t="s">
        <v>33</v>
      </c>
      <c r="T17" s="253"/>
      <c r="U17" s="253"/>
      <c r="V17" s="106"/>
      <c r="W17" s="92"/>
    </row>
    <row r="18" spans="1:23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/>
      <c r="O18" s="259" t="s">
        <v>37</v>
      </c>
      <c r="P18" s="259"/>
      <c r="Q18" s="259"/>
      <c r="R18" s="259"/>
      <c r="S18" s="257" t="s">
        <v>38</v>
      </c>
      <c r="T18" s="257"/>
      <c r="U18" s="257"/>
      <c r="V18" s="107"/>
      <c r="W18" s="92"/>
    </row>
    <row r="19" spans="1:23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60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8"/>
      <c r="D20" s="256" t="s">
        <v>195</v>
      </c>
      <c r="E20" s="256" t="s">
        <v>113</v>
      </c>
      <c r="F20" s="256" t="s">
        <v>114</v>
      </c>
      <c r="G20" s="256" t="s">
        <v>65</v>
      </c>
      <c r="H20" s="256" t="s">
        <v>115</v>
      </c>
      <c r="I20" s="256"/>
      <c r="J20" s="256" t="s">
        <v>116</v>
      </c>
      <c r="K20" s="256" t="s">
        <v>117</v>
      </c>
      <c r="L20" s="256" t="s">
        <v>118</v>
      </c>
      <c r="M20" s="256" t="s">
        <v>193</v>
      </c>
      <c r="N20" s="256" t="s">
        <v>57</v>
      </c>
      <c r="O20" s="256" t="s">
        <v>194</v>
      </c>
      <c r="P20" s="256" t="s">
        <v>119</v>
      </c>
      <c r="Q20" s="256"/>
      <c r="R20" s="256"/>
      <c r="S20" s="260"/>
      <c r="T20" s="141"/>
      <c r="U20" s="92"/>
      <c r="V20" s="92"/>
      <c r="W20" s="92"/>
    </row>
    <row r="21" spans="1:23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120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121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111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110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122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123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124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109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125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194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180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175</v>
      </c>
      <c r="P9" s="92"/>
      <c r="Q9" s="92"/>
      <c r="R9" s="92"/>
      <c r="S9" s="92"/>
      <c r="T9" s="97"/>
      <c r="U9" s="98"/>
    </row>
    <row r="10" spans="1:2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3.5" customHeight="1">
      <c r="A19" s="107"/>
      <c r="B19" s="139"/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8"/>
      <c r="D20" s="256" t="s">
        <v>178</v>
      </c>
      <c r="E20" s="256" t="s">
        <v>81</v>
      </c>
      <c r="F20" s="256" t="s">
        <v>179</v>
      </c>
      <c r="G20" s="256"/>
      <c r="H20" s="256"/>
      <c r="I20" s="256"/>
      <c r="J20" s="256" t="s">
        <v>126</v>
      </c>
      <c r="K20" s="256" t="s">
        <v>127</v>
      </c>
      <c r="L20" s="256" t="s">
        <v>128</v>
      </c>
      <c r="M20" s="256" t="s">
        <v>129</v>
      </c>
      <c r="N20" s="256" t="s">
        <v>130</v>
      </c>
      <c r="O20" s="256" t="s">
        <v>131</v>
      </c>
      <c r="P20" s="256"/>
      <c r="Q20" s="256"/>
      <c r="R20" s="261"/>
      <c r="S20" s="141"/>
      <c r="T20" s="92"/>
      <c r="U20" s="92"/>
    </row>
    <row r="21" spans="1:21" ht="20.25" customHeight="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18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132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4" si="0">SUM(D25:Q25)</f>
        <v>0.03</v>
      </c>
      <c r="S25" s="239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9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9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9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9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9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9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9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9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133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9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109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9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9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9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134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9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9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9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9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177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9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9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176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9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131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9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topLeftCell="A15"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6" t="s">
        <v>1</v>
      </c>
      <c r="U1" s="266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93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7" t="s">
        <v>3</v>
      </c>
      <c r="U2" s="267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98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8" t="s">
        <v>6</v>
      </c>
      <c r="B6" s="268"/>
      <c r="C6" s="268"/>
      <c r="D6" s="262" t="s">
        <v>7</v>
      </c>
      <c r="E6" s="262"/>
      <c r="F6" s="262" t="s">
        <v>8</v>
      </c>
      <c r="G6" s="262"/>
      <c r="H6" s="262" t="s">
        <v>9</v>
      </c>
      <c r="I6" s="262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5" t="s">
        <v>83</v>
      </c>
      <c r="B7" s="265"/>
      <c r="C7" s="265"/>
      <c r="D7" s="264" t="s">
        <v>11</v>
      </c>
      <c r="E7" s="264"/>
      <c r="F7" s="264" t="s">
        <v>12</v>
      </c>
      <c r="G7" s="264"/>
      <c r="H7" s="264" t="s">
        <v>13</v>
      </c>
      <c r="I7" s="264"/>
      <c r="J7" s="264" t="s">
        <v>14</v>
      </c>
      <c r="K7" s="264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2" t="s">
        <v>16</v>
      </c>
      <c r="C8" s="262"/>
      <c r="D8" s="264" t="s">
        <v>17</v>
      </c>
      <c r="E8" s="264"/>
      <c r="F8" s="264" t="s">
        <v>18</v>
      </c>
      <c r="G8" s="264"/>
      <c r="H8" s="264" t="s">
        <v>19</v>
      </c>
      <c r="I8" s="264"/>
      <c r="J8" s="264" t="s">
        <v>20</v>
      </c>
      <c r="K8" s="264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4" t="s">
        <v>22</v>
      </c>
      <c r="C9" s="264"/>
      <c r="D9" s="264" t="s">
        <v>23</v>
      </c>
      <c r="E9" s="264"/>
      <c r="F9" s="264" t="s">
        <v>24</v>
      </c>
      <c r="G9" s="264"/>
      <c r="H9" s="264" t="s">
        <v>25</v>
      </c>
      <c r="I9" s="264"/>
      <c r="J9" s="174"/>
      <c r="K9" s="158"/>
      <c r="L9" s="171"/>
      <c r="M9" s="159"/>
      <c r="N9" s="159"/>
      <c r="O9" s="159" t="s">
        <v>100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3" t="s">
        <v>26</v>
      </c>
      <c r="C10" s="263"/>
      <c r="D10" s="176"/>
      <c r="E10" s="177"/>
      <c r="F10" s="158"/>
      <c r="G10" s="158"/>
      <c r="H10" s="263" t="s">
        <v>23</v>
      </c>
      <c r="I10" s="263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101</v>
      </c>
      <c r="F12" s="189"/>
      <c r="G12" s="189">
        <v>1</v>
      </c>
      <c r="H12" s="189"/>
      <c r="I12" s="189" t="s">
        <v>101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181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2" t="s">
        <v>33</v>
      </c>
      <c r="S15" s="262"/>
      <c r="T15" s="262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70" t="s">
        <v>86</v>
      </c>
      <c r="D16" s="271" t="s">
        <v>35</v>
      </c>
      <c r="E16" s="271"/>
      <c r="F16" s="271"/>
      <c r="G16" s="271"/>
      <c r="H16" s="271"/>
      <c r="I16" s="271" t="s">
        <v>36</v>
      </c>
      <c r="J16" s="271"/>
      <c r="K16" s="271"/>
      <c r="L16" s="271"/>
      <c r="M16" s="271"/>
      <c r="N16" s="271" t="s">
        <v>37</v>
      </c>
      <c r="O16" s="271"/>
      <c r="P16" s="271"/>
      <c r="Q16" s="271"/>
      <c r="R16" s="263" t="s">
        <v>38</v>
      </c>
      <c r="S16" s="263"/>
      <c r="T16" s="263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70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2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70"/>
      <c r="D18" s="269" t="s">
        <v>136</v>
      </c>
      <c r="E18" s="269" t="s">
        <v>137</v>
      </c>
      <c r="F18" s="269" t="s">
        <v>65</v>
      </c>
      <c r="G18" s="269" t="s">
        <v>200</v>
      </c>
      <c r="H18" s="269" t="s">
        <v>76</v>
      </c>
      <c r="I18" s="269"/>
      <c r="J18" s="269" t="s">
        <v>138</v>
      </c>
      <c r="K18" s="269" t="s">
        <v>201</v>
      </c>
      <c r="L18" s="269" t="s">
        <v>139</v>
      </c>
      <c r="M18" s="269" t="s">
        <v>182</v>
      </c>
      <c r="N18" s="269" t="s">
        <v>58</v>
      </c>
      <c r="O18" s="269" t="s">
        <v>106</v>
      </c>
      <c r="P18" s="269"/>
      <c r="Q18" s="269"/>
      <c r="R18" s="272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70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70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120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121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110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140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133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106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96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97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4.2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3.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80"/>
      <c r="D20" s="277" t="s">
        <v>141</v>
      </c>
      <c r="E20" s="277" t="s">
        <v>114</v>
      </c>
      <c r="F20" s="277" t="s">
        <v>142</v>
      </c>
      <c r="G20" s="277"/>
      <c r="H20" s="277"/>
      <c r="I20" s="277"/>
      <c r="J20" s="277" t="s">
        <v>143</v>
      </c>
      <c r="K20" s="277" t="s">
        <v>144</v>
      </c>
      <c r="L20" s="277" t="s">
        <v>145</v>
      </c>
      <c r="M20" s="277" t="s">
        <v>185</v>
      </c>
      <c r="N20" s="277" t="s">
        <v>58</v>
      </c>
      <c r="O20" s="277" t="s">
        <v>146</v>
      </c>
      <c r="P20" s="277"/>
      <c r="Q20" s="277"/>
      <c r="R20" s="284"/>
      <c r="S20" s="55"/>
      <c r="T20" s="4"/>
      <c r="U20" s="5"/>
    </row>
    <row r="21" spans="1:21" ht="15.7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6.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147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148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133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110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140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183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121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47"/>
  <sheetViews>
    <sheetView tabSelected="1" topLeftCell="A8" zoomScalePageLayoutView="60" workbookViewId="0">
      <selection activeCell="K12" sqref="K12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0" width="7.85546875" style="2" customWidth="1"/>
    <col min="21" max="21" width="11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0" t="s">
        <v>1</v>
      </c>
      <c r="U1" s="250"/>
    </row>
    <row r="2" spans="1:21">
      <c r="A2" s="93" t="s">
        <v>2</v>
      </c>
      <c r="B2" s="93"/>
      <c r="C2" s="93"/>
      <c r="D2" s="93" t="s">
        <v>206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1" t="s">
        <v>3</v>
      </c>
      <c r="U2" s="251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180</v>
      </c>
      <c r="J3" s="93"/>
      <c r="K3" s="93"/>
      <c r="L3" s="93"/>
      <c r="M3" s="92"/>
      <c r="N3" s="92"/>
      <c r="O3" s="92"/>
      <c r="P3" s="93"/>
      <c r="Q3" s="95">
        <v>11</v>
      </c>
      <c r="R3" s="94"/>
      <c r="S3" s="94"/>
      <c r="T3" s="97"/>
      <c r="U3" s="98"/>
    </row>
    <row r="4" spans="1:21">
      <c r="A4" s="92" t="s">
        <v>213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2" t="s">
        <v>6</v>
      </c>
      <c r="B6" s="252"/>
      <c r="C6" s="252"/>
      <c r="D6" s="253" t="s">
        <v>7</v>
      </c>
      <c r="E6" s="253"/>
      <c r="F6" s="253" t="s">
        <v>8</v>
      </c>
      <c r="G6" s="253"/>
      <c r="H6" s="253" t="s">
        <v>9</v>
      </c>
      <c r="I6" s="253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4" t="s">
        <v>83</v>
      </c>
      <c r="B7" s="254"/>
      <c r="C7" s="254"/>
      <c r="D7" s="255" t="s">
        <v>11</v>
      </c>
      <c r="E7" s="255"/>
      <c r="F7" s="255" t="s">
        <v>12</v>
      </c>
      <c r="G7" s="255"/>
      <c r="H7" s="255" t="s">
        <v>13</v>
      </c>
      <c r="I7" s="255"/>
      <c r="J7" s="255" t="s">
        <v>14</v>
      </c>
      <c r="K7" s="255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3" t="s">
        <v>16</v>
      </c>
      <c r="C8" s="253"/>
      <c r="D8" s="255" t="s">
        <v>17</v>
      </c>
      <c r="E8" s="255"/>
      <c r="F8" s="255" t="s">
        <v>18</v>
      </c>
      <c r="G8" s="255"/>
      <c r="H8" s="255" t="s">
        <v>19</v>
      </c>
      <c r="I8" s="255"/>
      <c r="J8" s="255" t="s">
        <v>20</v>
      </c>
      <c r="K8" s="255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5" t="s">
        <v>22</v>
      </c>
      <c r="C9" s="255"/>
      <c r="D9" s="255" t="s">
        <v>23</v>
      </c>
      <c r="E9" s="255"/>
      <c r="F9" s="255" t="s">
        <v>24</v>
      </c>
      <c r="G9" s="255"/>
      <c r="H9" s="255" t="s">
        <v>25</v>
      </c>
      <c r="I9" s="255"/>
      <c r="J9" s="108"/>
      <c r="K9" s="93"/>
      <c r="L9" s="234"/>
      <c r="M9" s="92"/>
      <c r="N9" s="92"/>
      <c r="O9" s="92" t="s">
        <v>212</v>
      </c>
      <c r="P9" s="92"/>
      <c r="Q9" s="92"/>
      <c r="R9" s="92"/>
      <c r="S9" s="92"/>
      <c r="T9" s="97"/>
      <c r="U9" s="98"/>
    </row>
    <row r="10" spans="1:21" ht="13.5" thickBot="1">
      <c r="A10" s="109"/>
      <c r="B10" s="257" t="s">
        <v>26</v>
      </c>
      <c r="C10" s="257"/>
      <c r="D10" s="110"/>
      <c r="E10" s="111"/>
      <c r="F10" s="93"/>
      <c r="G10" s="93"/>
      <c r="H10" s="257" t="s">
        <v>23</v>
      </c>
      <c r="I10" s="257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106.18</v>
      </c>
      <c r="F12" s="123"/>
      <c r="G12" s="123">
        <v>25</v>
      </c>
      <c r="H12" s="123"/>
      <c r="I12" s="123">
        <v>2629.36</v>
      </c>
      <c r="J12" s="125"/>
      <c r="K12" s="237">
        <f>SUM(U45)</f>
        <v>105.17450000000001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203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3" t="s">
        <v>33</v>
      </c>
      <c r="S17" s="253"/>
      <c r="T17" s="253"/>
      <c r="U17" s="106"/>
    </row>
    <row r="18" spans="1:21" ht="14.25" customHeight="1">
      <c r="A18" s="106"/>
      <c r="B18" s="138"/>
      <c r="C18" s="258" t="s">
        <v>86</v>
      </c>
      <c r="D18" s="259" t="s">
        <v>35</v>
      </c>
      <c r="E18" s="259"/>
      <c r="F18" s="259"/>
      <c r="G18" s="259"/>
      <c r="H18" s="259"/>
      <c r="I18" s="259" t="s">
        <v>36</v>
      </c>
      <c r="J18" s="259"/>
      <c r="K18" s="259"/>
      <c r="L18" s="259"/>
      <c r="M18" s="259"/>
      <c r="N18" s="259" t="s">
        <v>37</v>
      </c>
      <c r="O18" s="259"/>
      <c r="P18" s="259"/>
      <c r="Q18" s="259"/>
      <c r="R18" s="257" t="s">
        <v>38</v>
      </c>
      <c r="S18" s="257"/>
      <c r="T18" s="257"/>
      <c r="U18" s="107"/>
    </row>
    <row r="19" spans="1:21" ht="17.25" customHeight="1">
      <c r="A19" s="285" t="s">
        <v>43</v>
      </c>
      <c r="B19" s="286" t="s">
        <v>44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60" t="s">
        <v>40</v>
      </c>
      <c r="S19" s="140">
        <v>25</v>
      </c>
      <c r="T19" s="140" t="s">
        <v>41</v>
      </c>
      <c r="U19" s="140" t="s">
        <v>42</v>
      </c>
    </row>
    <row r="20" spans="1:21" ht="23.25" customHeight="1">
      <c r="A20" s="285"/>
      <c r="B20" s="286"/>
      <c r="C20" s="258"/>
      <c r="D20" s="256" t="s">
        <v>210</v>
      </c>
      <c r="E20" s="256" t="s">
        <v>103</v>
      </c>
      <c r="F20" s="256" t="s">
        <v>142</v>
      </c>
      <c r="G20" s="256"/>
      <c r="H20" s="256"/>
      <c r="I20" s="256" t="s">
        <v>65</v>
      </c>
      <c r="J20" s="256" t="s">
        <v>214</v>
      </c>
      <c r="K20" s="256" t="s">
        <v>208</v>
      </c>
      <c r="L20" s="256" t="s">
        <v>205</v>
      </c>
      <c r="M20" s="256" t="s">
        <v>105</v>
      </c>
      <c r="N20" s="256" t="s">
        <v>58</v>
      </c>
      <c r="O20" s="256" t="s">
        <v>106</v>
      </c>
      <c r="P20" s="256"/>
      <c r="Q20" s="256"/>
      <c r="R20" s="260"/>
      <c r="S20" s="141"/>
      <c r="T20" s="92"/>
      <c r="U20" s="92"/>
    </row>
    <row r="21" spans="1:21">
      <c r="A21" s="107"/>
      <c r="B21" s="139"/>
      <c r="C21" s="258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138"/>
      <c r="S21" s="94"/>
      <c r="T21" s="92"/>
      <c r="U21" s="92"/>
    </row>
    <row r="22" spans="1:21" ht="24.75" customHeight="1">
      <c r="A22" s="142"/>
      <c r="B22" s="143"/>
      <c r="C22" s="25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/>
      <c r="L23" s="144">
        <v>12</v>
      </c>
      <c r="M23" s="145">
        <v>13</v>
      </c>
      <c r="N23" s="144"/>
      <c r="O23" s="144"/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245" t="s">
        <v>211</v>
      </c>
      <c r="B25" s="151"/>
      <c r="C25" s="151" t="s">
        <v>48</v>
      </c>
      <c r="D25" s="151">
        <v>3.5999999999999997E-2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39" si="0">SUM(D25:Q25)</f>
        <v>3.5999999999999997E-2</v>
      </c>
      <c r="S25" s="239">
        <v>0.9</v>
      </c>
      <c r="T25" s="151">
        <v>62</v>
      </c>
      <c r="U25" s="152">
        <f t="shared" ref="U25:U26" si="1">SUM(S25*T25)</f>
        <v>55.800000000000004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0.08</v>
      </c>
      <c r="E26" s="111">
        <v>0.1</v>
      </c>
      <c r="F26" s="111"/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246">
        <f t="shared" si="0"/>
        <v>0.18</v>
      </c>
      <c r="S26" s="239">
        <v>4.5</v>
      </c>
      <c r="T26" s="151">
        <v>66.22</v>
      </c>
      <c r="U26" s="152">
        <f t="shared" si="1"/>
        <v>297.99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4.0000000000000001E-3</v>
      </c>
      <c r="E27" s="111">
        <v>0.02</v>
      </c>
      <c r="F27" s="111"/>
      <c r="G27" s="111"/>
      <c r="H27" s="111"/>
      <c r="I27" s="111"/>
      <c r="J27" s="111"/>
      <c r="K27" s="111"/>
      <c r="L27" s="111"/>
      <c r="M27" s="111">
        <v>1.4999999999999999E-2</v>
      </c>
      <c r="N27" s="154">
        <v>0.02</v>
      </c>
      <c r="O27" s="111"/>
      <c r="P27" s="111"/>
      <c r="Q27" s="111"/>
      <c r="R27" s="246">
        <f t="shared" si="0"/>
        <v>5.8999999999999997E-2</v>
      </c>
      <c r="S27" s="239">
        <v>1.48</v>
      </c>
      <c r="T27" s="151">
        <v>90</v>
      </c>
      <c r="U27" s="152">
        <f>SUM(S27*T27)</f>
        <v>133.19999999999999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1E-3</v>
      </c>
      <c r="E28" s="111"/>
      <c r="F28" s="111"/>
      <c r="G28" s="111"/>
      <c r="H28" s="111"/>
      <c r="I28" s="111"/>
      <c r="J28" s="111">
        <v>1E-3</v>
      </c>
      <c r="K28" s="111">
        <v>1E-3</v>
      </c>
      <c r="L28" s="111">
        <v>8.0000000000000004E-4</v>
      </c>
      <c r="M28" s="111"/>
      <c r="N28" s="154"/>
      <c r="O28" s="111"/>
      <c r="P28" s="111"/>
      <c r="Q28" s="111"/>
      <c r="R28" s="246">
        <f t="shared" ref="R28" si="2">SUM(D28:Q28)</f>
        <v>3.8E-3</v>
      </c>
      <c r="S28" s="239">
        <v>0.11</v>
      </c>
      <c r="T28" s="151">
        <v>18</v>
      </c>
      <c r="U28" s="152">
        <f>SUM(S28*T28)</f>
        <v>1.98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5.0000000000000001E-3</v>
      </c>
      <c r="E29" s="111"/>
      <c r="F29" s="111">
        <v>5.0000000000000001E-3</v>
      </c>
      <c r="G29" s="111"/>
      <c r="H29" s="111"/>
      <c r="I29" s="111"/>
      <c r="J29" s="111">
        <v>3.0000000000000001E-3</v>
      </c>
      <c r="K29" s="111">
        <v>5.0000000000000001E-3</v>
      </c>
      <c r="L29" s="111">
        <v>4.0000000000000001E-3</v>
      </c>
      <c r="M29" s="111"/>
      <c r="N29" s="154"/>
      <c r="O29" s="111"/>
      <c r="P29" s="111"/>
      <c r="Q29" s="111"/>
      <c r="R29" s="246">
        <f t="shared" si="0"/>
        <v>2.2000000000000002E-2</v>
      </c>
      <c r="S29" s="239">
        <v>0.55000000000000004</v>
      </c>
      <c r="T29" s="151">
        <v>789.11</v>
      </c>
      <c r="U29" s="152">
        <f>SUM(S29*T29)</f>
        <v>434.01050000000004</v>
      </c>
    </row>
    <row r="30" spans="1:21" ht="14.25" thickTop="1" thickBot="1">
      <c r="A30" s="153" t="s">
        <v>58</v>
      </c>
      <c r="B30" s="111"/>
      <c r="C30" s="111" t="s">
        <v>48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54">
        <v>2E-3</v>
      </c>
      <c r="O30" s="111"/>
      <c r="P30" s="111"/>
      <c r="Q30" s="111"/>
      <c r="R30" s="246">
        <f t="shared" si="0"/>
        <v>2E-3</v>
      </c>
      <c r="S30" s="239">
        <v>0.03</v>
      </c>
      <c r="T30" s="151">
        <v>1000</v>
      </c>
      <c r="U30" s="152">
        <f t="shared" ref="U30:U31" si="3">SUM(S30*T30)</f>
        <v>30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0.03</v>
      </c>
      <c r="J31" s="111"/>
      <c r="K31" s="111"/>
      <c r="L31" s="111">
        <v>1.2E-2</v>
      </c>
      <c r="M31" s="111" t="s">
        <v>76</v>
      </c>
      <c r="N31" s="154"/>
      <c r="O31" s="111"/>
      <c r="P31" s="111"/>
      <c r="Q31" s="111"/>
      <c r="R31" s="246">
        <f t="shared" si="0"/>
        <v>7.1999999999999995E-2</v>
      </c>
      <c r="S31" s="239">
        <v>2.75</v>
      </c>
      <c r="T31" s="151">
        <v>33.5</v>
      </c>
      <c r="U31" s="152">
        <f t="shared" si="3"/>
        <v>92.125</v>
      </c>
    </row>
    <row r="32" spans="1:21" ht="14.25" customHeight="1" thickTop="1" thickBot="1">
      <c r="A32" s="153" t="s">
        <v>62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1.2E-2</v>
      </c>
      <c r="K32" s="111"/>
      <c r="L32" s="111"/>
      <c r="M32" s="111"/>
      <c r="N32" s="154"/>
      <c r="O32" s="111"/>
      <c r="P32" s="111"/>
      <c r="Q32" s="111"/>
      <c r="R32" s="246">
        <f t="shared" si="0"/>
        <v>1.2E-2</v>
      </c>
      <c r="S32" s="239">
        <v>0.3</v>
      </c>
      <c r="T32" s="151">
        <v>65</v>
      </c>
      <c r="U32" s="152">
        <f>SUM(S32*T32)</f>
        <v>19.5</v>
      </c>
    </row>
    <row r="33" spans="1:21" ht="14.25" thickTop="1" thickBot="1">
      <c r="A33" s="153" t="s">
        <v>202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5.0000000000000001E-3</v>
      </c>
      <c r="K33" s="111"/>
      <c r="L33" s="111"/>
      <c r="M33" s="111"/>
      <c r="N33" s="154"/>
      <c r="O33" s="111"/>
      <c r="P33" s="111"/>
      <c r="Q33" s="111"/>
      <c r="R33" s="246">
        <v>5.0000000000000001E-3</v>
      </c>
      <c r="S33" s="239">
        <v>0.13</v>
      </c>
      <c r="T33" s="151">
        <v>286.89999999999998</v>
      </c>
      <c r="U33" s="152">
        <f>SUM(S33*T33)</f>
        <v>37.296999999999997</v>
      </c>
    </row>
    <row r="34" spans="1:21" ht="14.25" thickTop="1" thickBot="1">
      <c r="A34" s="153" t="s">
        <v>133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0.03</v>
      </c>
      <c r="K34" s="111"/>
      <c r="L34" s="111"/>
      <c r="M34" s="111"/>
      <c r="N34" s="154"/>
      <c r="O34" s="111"/>
      <c r="P34" s="111"/>
      <c r="Q34" s="111"/>
      <c r="R34" s="246">
        <f t="shared" si="0"/>
        <v>0.03</v>
      </c>
      <c r="S34" s="239">
        <v>0.8</v>
      </c>
      <c r="T34" s="151">
        <v>72</v>
      </c>
      <c r="U34" s="152">
        <v>8.9600000000000009</v>
      </c>
    </row>
    <row r="35" spans="1:21" ht="14.25" customHeight="1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0.08</v>
      </c>
      <c r="K35" s="111"/>
      <c r="L35" s="111"/>
      <c r="M35" s="111"/>
      <c r="N35" s="154"/>
      <c r="O35" s="111"/>
      <c r="P35" s="111"/>
      <c r="Q35" s="111"/>
      <c r="R35" s="246">
        <v>0.08</v>
      </c>
      <c r="S35" s="239">
        <v>2</v>
      </c>
      <c r="T35" s="151">
        <v>45</v>
      </c>
      <c r="U35" s="152">
        <f t="shared" ref="U35:U39" si="4">SUM(S35*T35)</f>
        <v>90</v>
      </c>
    </row>
    <row r="36" spans="1:21" ht="14.25" thickTop="1" thickBot="1">
      <c r="A36" s="153" t="s">
        <v>109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8.0000000000000002E-3</v>
      </c>
      <c r="K36" s="111"/>
      <c r="L36" s="111"/>
      <c r="M36" s="111"/>
      <c r="N36" s="154"/>
      <c r="O36" s="111"/>
      <c r="P36" s="111"/>
      <c r="Q36" s="111"/>
      <c r="R36" s="246">
        <f t="shared" ref="R36" si="5">SUM(D36:Q36)</f>
        <v>8.0000000000000002E-3</v>
      </c>
      <c r="S36" s="239">
        <v>0.2</v>
      </c>
      <c r="T36" s="151">
        <v>60</v>
      </c>
      <c r="U36" s="152">
        <f t="shared" ref="U36" si="6">SUM(S36*T36)</f>
        <v>12</v>
      </c>
    </row>
    <row r="37" spans="1:21" ht="14.25" thickTop="1" thickBot="1">
      <c r="A37" s="153" t="s">
        <v>57</v>
      </c>
      <c r="B37" s="111"/>
      <c r="C37" s="111" t="s">
        <v>48</v>
      </c>
      <c r="D37" s="111"/>
      <c r="E37" s="111"/>
      <c r="F37" s="111"/>
      <c r="G37" s="111"/>
      <c r="H37" s="111"/>
      <c r="I37" s="111">
        <v>0.04</v>
      </c>
      <c r="J37" s="111"/>
      <c r="K37" s="111"/>
      <c r="L37" s="111"/>
      <c r="M37" s="111"/>
      <c r="N37" s="154"/>
      <c r="O37" s="111"/>
      <c r="P37" s="111"/>
      <c r="Q37" s="111"/>
      <c r="R37" s="246">
        <f t="shared" si="0"/>
        <v>0.04</v>
      </c>
      <c r="S37" s="239">
        <v>2</v>
      </c>
      <c r="T37" s="151">
        <v>31.5</v>
      </c>
      <c r="U37" s="152">
        <f t="shared" si="4"/>
        <v>63</v>
      </c>
    </row>
    <row r="38" spans="1:21" ht="14.25" customHeight="1" thickTop="1" thickBot="1">
      <c r="A38" s="153" t="s">
        <v>79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/>
      <c r="K38" s="111"/>
      <c r="L38" s="111">
        <v>0.06</v>
      </c>
      <c r="M38" s="111"/>
      <c r="N38" s="154"/>
      <c r="O38" s="111"/>
      <c r="P38" s="111"/>
      <c r="Q38" s="111"/>
      <c r="R38" s="246">
        <f t="shared" si="0"/>
        <v>0.06</v>
      </c>
      <c r="S38" s="239">
        <v>1.5</v>
      </c>
      <c r="T38" s="151">
        <v>450</v>
      </c>
      <c r="U38" s="152">
        <f t="shared" si="4"/>
        <v>675</v>
      </c>
    </row>
    <row r="39" spans="1:21" ht="14.25" thickTop="1" thickBot="1">
      <c r="A39" s="153" t="s">
        <v>72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>
        <v>1.2E-2</v>
      </c>
      <c r="N39" s="154"/>
      <c r="O39" s="111"/>
      <c r="P39" s="111"/>
      <c r="Q39" s="111"/>
      <c r="R39" s="246">
        <f t="shared" si="0"/>
        <v>1.2E-2</v>
      </c>
      <c r="S39" s="239">
        <v>0.3</v>
      </c>
      <c r="T39" s="151">
        <v>150</v>
      </c>
      <c r="U39" s="152">
        <f t="shared" si="4"/>
        <v>45</v>
      </c>
    </row>
    <row r="40" spans="1:21" ht="14.25" thickTop="1" thickBot="1">
      <c r="A40" s="247" t="s">
        <v>90</v>
      </c>
      <c r="B40" s="111"/>
      <c r="C40" s="111" t="s">
        <v>48</v>
      </c>
      <c r="D40" s="111"/>
      <c r="E40" s="111">
        <v>2E-3</v>
      </c>
      <c r="F40" s="111"/>
      <c r="G40" s="111"/>
      <c r="H40" s="111"/>
      <c r="I40" s="111"/>
      <c r="J40" s="111"/>
      <c r="K40" s="111"/>
      <c r="L40" s="111"/>
      <c r="M40" s="111"/>
      <c r="N40" s="154"/>
      <c r="O40" s="111"/>
      <c r="P40" s="111"/>
      <c r="Q40" s="111"/>
      <c r="R40" s="246">
        <v>2E-3</v>
      </c>
      <c r="S40" s="239">
        <v>0.05</v>
      </c>
      <c r="T40" s="151">
        <v>450</v>
      </c>
      <c r="U40" s="152">
        <f>SUM(S40*T40)</f>
        <v>22.5</v>
      </c>
    </row>
    <row r="41" spans="1:21" ht="14.25" thickTop="1" thickBot="1">
      <c r="A41" s="153" t="s">
        <v>209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0.09</v>
      </c>
      <c r="L41" s="111"/>
      <c r="M41" s="111"/>
      <c r="N41" s="154"/>
      <c r="O41" s="111"/>
      <c r="P41" s="111"/>
      <c r="Q41" s="111"/>
      <c r="R41" s="246">
        <v>0.09</v>
      </c>
      <c r="S41" s="239">
        <v>2.2000000000000002</v>
      </c>
      <c r="T41" s="151">
        <v>50</v>
      </c>
      <c r="U41" s="152">
        <f>SUM(S41*T41)</f>
        <v>110.00000000000001</v>
      </c>
    </row>
    <row r="42" spans="1:21" ht="14.25" thickTop="1" thickBot="1">
      <c r="A42" s="153" t="s">
        <v>106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/>
      <c r="O42" s="111">
        <v>0.05</v>
      </c>
      <c r="P42" s="111"/>
      <c r="Q42" s="111"/>
      <c r="R42" s="246">
        <v>0.05</v>
      </c>
      <c r="S42" s="239">
        <v>1.2</v>
      </c>
      <c r="T42" s="151">
        <v>230</v>
      </c>
      <c r="U42" s="152">
        <f>SUM(S42*T42)</f>
        <v>276</v>
      </c>
    </row>
    <row r="43" spans="1:21" ht="14.25" thickTop="1" thickBot="1">
      <c r="A43" s="153" t="s">
        <v>82</v>
      </c>
      <c r="B43" s="111"/>
      <c r="C43" s="111"/>
      <c r="D43" s="111"/>
      <c r="E43" s="111"/>
      <c r="F43" s="111">
        <v>0.01</v>
      </c>
      <c r="G43" s="111"/>
      <c r="H43" s="111"/>
      <c r="I43" s="111"/>
      <c r="J43" s="111"/>
      <c r="K43" s="111"/>
      <c r="L43" s="111"/>
      <c r="M43" s="111"/>
      <c r="N43" s="154"/>
      <c r="O43" s="111"/>
      <c r="P43" s="111"/>
      <c r="Q43" s="111"/>
      <c r="R43" s="246">
        <v>0.01</v>
      </c>
      <c r="S43" s="239">
        <v>0.3</v>
      </c>
      <c r="T43" s="151">
        <v>750</v>
      </c>
      <c r="U43" s="152">
        <f>SUM(S43*T43)</f>
        <v>225</v>
      </c>
    </row>
    <row r="44" spans="1:21" ht="13.5" thickTop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57" t="s">
        <v>49</v>
      </c>
      <c r="N44" s="92"/>
      <c r="O44" s="92"/>
      <c r="P44" s="92" t="s">
        <v>204</v>
      </c>
      <c r="Q44" s="92"/>
      <c r="R44" s="92"/>
      <c r="S44" s="92"/>
      <c r="T44" s="92"/>
      <c r="U44" s="152">
        <f>SUM(U25:U43)</f>
        <v>2629.3625000000002</v>
      </c>
    </row>
    <row r="45" spans="1:21">
      <c r="A45" s="157" t="s">
        <v>51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157" t="s">
        <v>53</v>
      </c>
      <c r="N45" s="92"/>
      <c r="O45" s="92"/>
      <c r="P45" s="92"/>
      <c r="Q45" s="92"/>
      <c r="R45" s="92"/>
      <c r="S45" s="92"/>
      <c r="T45" s="92"/>
      <c r="U45" s="152">
        <f>SUM(U44/S19)</f>
        <v>105.17450000000001</v>
      </c>
    </row>
    <row r="46" spans="1:21">
      <c r="A46" s="157" t="s">
        <v>54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157" t="s">
        <v>55</v>
      </c>
      <c r="N46" s="92"/>
      <c r="O46" s="92"/>
      <c r="P46" s="92" t="s">
        <v>207</v>
      </c>
      <c r="Q46" s="92"/>
      <c r="R46" s="92"/>
      <c r="S46" s="92"/>
      <c r="T46" s="92"/>
      <c r="U46" s="92"/>
    </row>
    <row r="47" spans="1:21">
      <c r="A47" s="157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53</v>
      </c>
      <c r="N47" s="92"/>
      <c r="O47" s="92"/>
      <c r="P47" s="92"/>
      <c r="Q47" s="92"/>
      <c r="R47" s="92"/>
      <c r="S47" s="92"/>
      <c r="T47" s="92"/>
      <c r="U47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scale="78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17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101</v>
      </c>
      <c r="F12" s="33"/>
      <c r="G12" s="33">
        <v>1</v>
      </c>
      <c r="H12" s="33"/>
      <c r="I12" s="33" t="s">
        <v>101</v>
      </c>
      <c r="J12" s="35"/>
      <c r="K12" s="238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 ht="15.75" customHeight="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 ht="15" customHeight="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80"/>
      <c r="D20" s="277" t="s">
        <v>196</v>
      </c>
      <c r="E20" s="277" t="s">
        <v>114</v>
      </c>
      <c r="F20" s="277" t="s">
        <v>184</v>
      </c>
      <c r="G20" s="277"/>
      <c r="H20" s="277"/>
      <c r="I20" s="277"/>
      <c r="J20" s="277" t="s">
        <v>150</v>
      </c>
      <c r="K20" s="277" t="s">
        <v>151</v>
      </c>
      <c r="L20" s="277" t="s">
        <v>185</v>
      </c>
      <c r="M20" s="277" t="s">
        <v>152</v>
      </c>
      <c r="N20" s="277" t="s">
        <v>194</v>
      </c>
      <c r="O20" s="277" t="s">
        <v>153</v>
      </c>
      <c r="P20" s="277"/>
      <c r="Q20" s="277"/>
      <c r="R20" s="284"/>
      <c r="S20" s="55"/>
      <c r="T20" s="4"/>
      <c r="U20" s="5"/>
    </row>
    <row r="21" spans="1:21" ht="23.2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7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121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140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110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1" t="s">
        <v>122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172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2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194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80"/>
      <c r="D20" s="277" t="s">
        <v>154</v>
      </c>
      <c r="E20" s="277" t="s">
        <v>81</v>
      </c>
      <c r="F20" s="277" t="s">
        <v>179</v>
      </c>
      <c r="G20" s="277"/>
      <c r="H20" s="277"/>
      <c r="I20" s="277"/>
      <c r="J20" s="277" t="s">
        <v>155</v>
      </c>
      <c r="K20" s="277" t="s">
        <v>156</v>
      </c>
      <c r="L20" s="277" t="s">
        <v>145</v>
      </c>
      <c r="M20" s="277" t="s">
        <v>185</v>
      </c>
      <c r="N20" s="277" t="s">
        <v>157</v>
      </c>
      <c r="O20" s="277" t="s">
        <v>189</v>
      </c>
      <c r="P20" s="277"/>
      <c r="Q20" s="277"/>
      <c r="R20" s="284"/>
      <c r="S20" s="55"/>
      <c r="T20" s="4"/>
      <c r="U20" s="5"/>
    </row>
    <row r="21" spans="1:21" ht="27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23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158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109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110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121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140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135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131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159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1" t="s">
        <v>1</v>
      </c>
      <c r="U1" s="281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2" t="s">
        <v>3</v>
      </c>
      <c r="U2" s="282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3" t="s">
        <v>6</v>
      </c>
      <c r="B6" s="283"/>
      <c r="C6" s="283"/>
      <c r="D6" s="275" t="s">
        <v>7</v>
      </c>
      <c r="E6" s="275"/>
      <c r="F6" s="275" t="s">
        <v>8</v>
      </c>
      <c r="G6" s="275"/>
      <c r="H6" s="275" t="s">
        <v>9</v>
      </c>
      <c r="I6" s="275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3" t="s">
        <v>83</v>
      </c>
      <c r="B7" s="273"/>
      <c r="C7" s="273"/>
      <c r="D7" s="274" t="s">
        <v>11</v>
      </c>
      <c r="E7" s="274"/>
      <c r="F7" s="274" t="s">
        <v>12</v>
      </c>
      <c r="G7" s="274"/>
      <c r="H7" s="274" t="s">
        <v>13</v>
      </c>
      <c r="I7" s="274"/>
      <c r="J7" s="274" t="s">
        <v>14</v>
      </c>
      <c r="K7" s="274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5" t="s">
        <v>16</v>
      </c>
      <c r="C8" s="275"/>
      <c r="D8" s="274" t="s">
        <v>17</v>
      </c>
      <c r="E8" s="274"/>
      <c r="F8" s="274" t="s">
        <v>18</v>
      </c>
      <c r="G8" s="274"/>
      <c r="H8" s="274" t="s">
        <v>19</v>
      </c>
      <c r="I8" s="274"/>
      <c r="J8" s="274" t="s">
        <v>20</v>
      </c>
      <c r="K8" s="274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4" t="s">
        <v>22</v>
      </c>
      <c r="C9" s="274"/>
      <c r="D9" s="274" t="s">
        <v>23</v>
      </c>
      <c r="E9" s="274"/>
      <c r="F9" s="274" t="s">
        <v>24</v>
      </c>
      <c r="G9" s="274"/>
      <c r="H9" s="274" t="s">
        <v>25</v>
      </c>
      <c r="I9" s="274"/>
      <c r="J9" s="18"/>
      <c r="K9" s="3"/>
      <c r="L9" s="79"/>
      <c r="M9" s="4"/>
      <c r="N9" s="4"/>
      <c r="O9" s="5" t="s">
        <v>175</v>
      </c>
      <c r="P9" s="5"/>
      <c r="Q9" s="4"/>
      <c r="R9" s="5"/>
      <c r="S9" s="5"/>
      <c r="T9" s="9"/>
      <c r="U9" s="10"/>
    </row>
    <row r="10" spans="1:21" ht="13.5" thickBot="1">
      <c r="A10" s="19"/>
      <c r="B10" s="276" t="s">
        <v>26</v>
      </c>
      <c r="C10" s="276"/>
      <c r="D10" s="20"/>
      <c r="E10" s="21"/>
      <c r="F10" s="3"/>
      <c r="G10" s="3"/>
      <c r="H10" s="276" t="s">
        <v>23</v>
      </c>
      <c r="I10" s="276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5" t="s">
        <v>33</v>
      </c>
      <c r="S17" s="275"/>
      <c r="T17" s="275"/>
      <c r="U17" s="16"/>
    </row>
    <row r="18" spans="1:21">
      <c r="A18" s="16"/>
      <c r="B18" s="52"/>
      <c r="C18" s="279" t="s">
        <v>86</v>
      </c>
      <c r="D18" s="278" t="s">
        <v>35</v>
      </c>
      <c r="E18" s="278"/>
      <c r="F18" s="278"/>
      <c r="G18" s="278"/>
      <c r="H18" s="278"/>
      <c r="I18" s="278" t="s">
        <v>36</v>
      </c>
      <c r="J18" s="278"/>
      <c r="K18" s="278"/>
      <c r="L18" s="278"/>
      <c r="M18" s="278"/>
      <c r="N18" s="278" t="s">
        <v>37</v>
      </c>
      <c r="O18" s="278"/>
      <c r="P18" s="278"/>
      <c r="Q18" s="278"/>
      <c r="R18" s="276" t="s">
        <v>38</v>
      </c>
      <c r="S18" s="276"/>
      <c r="T18" s="276"/>
      <c r="U18" s="17"/>
    </row>
    <row r="19" spans="1:21">
      <c r="A19" s="17"/>
      <c r="B19" s="53"/>
      <c r="C19" s="280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84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80"/>
      <c r="D20" s="277" t="s">
        <v>160</v>
      </c>
      <c r="E20" s="277" t="s">
        <v>161</v>
      </c>
      <c r="F20" s="277" t="s">
        <v>103</v>
      </c>
      <c r="G20" s="277" t="s">
        <v>65</v>
      </c>
      <c r="H20" s="277"/>
      <c r="I20" s="277"/>
      <c r="J20" s="277" t="s">
        <v>162</v>
      </c>
      <c r="K20" s="277" t="s">
        <v>163</v>
      </c>
      <c r="L20" s="277" t="s">
        <v>139</v>
      </c>
      <c r="M20" s="277" t="s">
        <v>197</v>
      </c>
      <c r="N20" s="277" t="s">
        <v>194</v>
      </c>
      <c r="O20" s="277" t="s">
        <v>106</v>
      </c>
      <c r="P20" s="277"/>
      <c r="Q20" s="277"/>
      <c r="R20" s="284"/>
      <c r="S20" s="55"/>
      <c r="T20" s="4"/>
      <c r="U20" s="5"/>
    </row>
    <row r="21" spans="1:21" ht="25.5" customHeight="1">
      <c r="A21" s="17"/>
      <c r="B21" s="53"/>
      <c r="C21" s="280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52"/>
      <c r="S21" s="6"/>
      <c r="T21" s="4"/>
      <c r="U21" s="5"/>
    </row>
    <row r="22" spans="1:21" ht="14.25" customHeight="1">
      <c r="A22" s="56"/>
      <c r="B22" s="57"/>
      <c r="C22" s="280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121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161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133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110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194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106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2023-10-22T13:53:59Z</cp:lastPrinted>
  <dcterms:created xsi:type="dcterms:W3CDTF">2015-10-12T18:01:21Z</dcterms:created>
  <dcterms:modified xsi:type="dcterms:W3CDTF">2024-04-12T08:09:14Z</dcterms:modified>
</cp:coreProperties>
</file>